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'Sheet1'!$B$60</definedName>
  </definedNames>
  <calcPr fullCalcOnLoad="1"/>
</workbook>
</file>

<file path=xl/sharedStrings.xml><?xml version="1.0" encoding="utf-8"?>
<sst xmlns="http://schemas.openxmlformats.org/spreadsheetml/2006/main" count="128" uniqueCount="90">
  <si>
    <t>Izmaksas eur</t>
  </si>
  <si>
    <t>Piedāvājuma</t>
  </si>
  <si>
    <t>Nr.p.k.</t>
  </si>
  <si>
    <t>Darbu nosaukums</t>
  </si>
  <si>
    <t>Mērv.</t>
  </si>
  <si>
    <t>Daudz.</t>
  </si>
  <si>
    <t>kopējās</t>
  </si>
  <si>
    <t xml:space="preserve"> Vienības</t>
  </si>
  <si>
    <t>Kopējās</t>
  </si>
  <si>
    <t>izmaksas</t>
  </si>
  <si>
    <t>materiāli</t>
  </si>
  <si>
    <t>darba alga</t>
  </si>
  <si>
    <t>mehānismi</t>
  </si>
  <si>
    <t>eur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</si>
  <si>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</si>
  <si>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</si>
  <si>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</si>
  <si>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</si>
  <si>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</si>
  <si>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</si>
  <si>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</si>
  <si>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</si>
  <si>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</si>
  <si>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</si>
  <si>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</si>
  <si>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 xml:space="preserve"> Šifera jumta seguma nojaukšana</t>
  </si>
  <si>
    <r>
      <t>m</t>
    </r>
    <r>
      <rPr>
        <vertAlign val="superscript"/>
        <sz val="10"/>
        <rFont val="Arial"/>
        <family val="2"/>
      </rPr>
      <t>2</t>
    </r>
  </si>
  <si>
    <t xml:space="preserve"> Notekreņu un notekcauruļu demontāža</t>
  </si>
  <si>
    <t>m</t>
  </si>
  <si>
    <t xml:space="preserve"> Dēļu klāja remonts</t>
  </si>
  <si>
    <t xml:space="preserve"> Jumta  koka konstrukciju nomaiņa (spāru stūra saišķis)</t>
  </si>
  <si>
    <t>gab</t>
  </si>
  <si>
    <t xml:space="preserve"> Antikondensāta izolācijas izbūve </t>
  </si>
  <si>
    <r>
      <t xml:space="preserve"> m</t>
    </r>
    <r>
      <rPr>
        <vertAlign val="superscript"/>
        <sz val="10"/>
        <rFont val="Arial"/>
        <family val="2"/>
      </rPr>
      <t>2</t>
    </r>
  </si>
  <si>
    <t xml:space="preserve">                 antikondensāta plēve</t>
  </si>
  <si>
    <t xml:space="preserve">                  antiseptētas latas 25x50 mm </t>
  </si>
  <si>
    <r>
      <t xml:space="preserve"> m</t>
    </r>
    <r>
      <rPr>
        <vertAlign val="superscript"/>
        <sz val="10"/>
        <rFont val="Arial"/>
        <family val="2"/>
      </rPr>
      <t>3</t>
    </r>
  </si>
  <si>
    <t xml:space="preserve">                  kokskrūves</t>
  </si>
  <si>
    <t xml:space="preserve"> Jumta dēļu klāja iebūve</t>
  </si>
  <si>
    <t xml:space="preserve">                  antiseptēti dēļi 25x100 mm </t>
  </si>
  <si>
    <t xml:space="preserve">                  naglas</t>
  </si>
  <si>
    <t>kg</t>
  </si>
  <si>
    <t xml:space="preserve"> Jumta seguma ieklāšana no dakstiņprofila SSAB RR32</t>
  </si>
  <si>
    <r>
      <t>m</t>
    </r>
    <r>
      <rPr>
        <vertAlign val="superscript"/>
        <sz val="10"/>
        <rFont val="Arial"/>
        <family val="2"/>
      </rPr>
      <t>2</t>
    </r>
  </si>
  <si>
    <t xml:space="preserve">                  dakstiņprofīla skārds (tumši brūns poliesters)</t>
  </si>
  <si>
    <t xml:space="preserve">                  skrūves jumtam</t>
  </si>
  <si>
    <t xml:space="preserve">                  līstprofīls 340mm KORE</t>
  </si>
  <si>
    <t xml:space="preserve">                  līstprofīls 180mm LĀSENIS</t>
  </si>
  <si>
    <t>Jumta pieslēgumi pie skursteņiem</t>
  </si>
  <si>
    <t xml:space="preserve">                  līstprofīls 420mm PIESLĒGUMS</t>
  </si>
  <si>
    <t xml:space="preserve">                  silikons</t>
  </si>
  <si>
    <t xml:space="preserve"> Sniega barjeras  uzstādīšana</t>
  </si>
  <si>
    <t xml:space="preserve">                  sniega barjeras ar stiprinājumiem RR32</t>
  </si>
  <si>
    <t xml:space="preserve"> Jumta tekņu un cauruļu  uzstādīšana (kantainas RR32) </t>
  </si>
  <si>
    <t xml:space="preserve">                   skārda teknes </t>
  </si>
  <si>
    <t xml:space="preserve">                   skārda caurules D=100mm</t>
  </si>
  <si>
    <t xml:space="preserve">                  teknes stūri</t>
  </si>
  <si>
    <t xml:space="preserve">                  līkumi </t>
  </si>
  <si>
    <t xml:space="preserve">                  tekņu stiprinājumi</t>
  </si>
  <si>
    <t xml:space="preserve">                  notekcauruļu stiprinājumi </t>
  </si>
  <si>
    <t xml:space="preserve"> Jumta lūku iebūve</t>
  </si>
  <si>
    <t xml:space="preserve">                  jumta lūkas Da2 540x850</t>
  </si>
  <si>
    <t xml:space="preserve"> Sastatņu uzstādīšana un nojaukšana</t>
  </si>
  <si>
    <t xml:space="preserve">                  sastatņu īre</t>
  </si>
  <si>
    <t xml:space="preserve"> Būvgružu savākšana</t>
  </si>
  <si>
    <r>
      <t>m</t>
    </r>
    <r>
      <rPr>
        <vertAlign val="superscript"/>
        <sz val="10"/>
        <rFont val="Arial"/>
        <family val="2"/>
      </rPr>
      <t>3</t>
    </r>
  </si>
  <si>
    <t xml:space="preserve">                 konteineru īre</t>
  </si>
  <si>
    <t>tn</t>
  </si>
  <si>
    <t>d/n</t>
  </si>
  <si>
    <t xml:space="preserve"> Kravas pacēlāja 0,3 t īre</t>
  </si>
  <si>
    <t xml:space="preserve"> KOPĀ</t>
  </si>
  <si>
    <t xml:space="preserve"> Pārējie materiāli (no materiālu izmaksām)</t>
  </si>
  <si>
    <t xml:space="preserve"> Transporta izdevumi (no materiālu izmaksām)</t>
  </si>
  <si>
    <t xml:space="preserve"> Pieskaitāmās izmaksas</t>
  </si>
  <si>
    <t xml:space="preserve"> Sociālais nodoklis </t>
  </si>
  <si>
    <t xml:space="preserve">Sastādīja </t>
  </si>
  <si>
    <t xml:space="preserve"> Žoga īre 200 m</t>
  </si>
  <si>
    <t>Elektroenerģijas sadales uzstādīšana ar skaitītāju (montāžas periodam)</t>
  </si>
  <si>
    <t>objekts</t>
  </si>
  <si>
    <t>Pārvietojamās tualetes uzstādīšana un aizvešana pēc objekta beigām</t>
  </si>
  <si>
    <t>Pārvietojamo vagoniņu uzstādīšana</t>
  </si>
  <si>
    <t>dienas</t>
  </si>
  <si>
    <t>m2</t>
  </si>
  <si>
    <t>Ēkas lietotāju drošas pārvietošanās nodrošināšana kārbas izveide virs ieejas, kā arī sieta montāža</t>
  </si>
  <si>
    <t>Krūmu un zaru griešana (darba vietas nodrošināšanai)</t>
  </si>
  <si>
    <t>Ēkas jumta nosegšana ar pagaidu segumu lai pasargātu ēku no nokrišņiem jumta seguma maiņas laikā</t>
  </si>
  <si>
    <t xml:space="preserve">                 šifera utilizācija atbilstoši MK noteikumie</t>
  </si>
  <si>
    <t>Jumta seguma maiņa Meistaru 43, Valdlauči, Ķekavas pagasts, Ķekavas novads</t>
  </si>
  <si>
    <t>Objekts:</t>
  </si>
  <si>
    <t>Koka kārbas remonts ietver bojāto elementu nomaiņu, krāsošana x2 ar LBN standartiem atbilstošu krāsu</t>
  </si>
</sst>
</file>

<file path=xl/styles.xml><?xml version="1.0" encoding="utf-8"?>
<styleSheet xmlns="http://schemas.openxmlformats.org/spreadsheetml/2006/main">
  <numFmts count="2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38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78" fontId="0" fillId="0" borderId="0" xfId="0" applyNumberFormat="1" applyFont="1" applyAlignment="1">
      <alignment/>
    </xf>
    <xf numFmtId="176" fontId="0" fillId="0" borderId="0" xfId="44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178" fontId="0" fillId="33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0" borderId="20" xfId="0" applyBorder="1" applyAlignment="1">
      <alignment horizontal="center"/>
    </xf>
    <xf numFmtId="178" fontId="0" fillId="33" borderId="20" xfId="0" applyNumberFormat="1" applyFont="1" applyFill="1" applyBorder="1" applyAlignment="1">
      <alignment horizontal="center"/>
    </xf>
    <xf numFmtId="2" fontId="0" fillId="33" borderId="19" xfId="0" applyNumberFormat="1" applyFont="1" applyFill="1" applyBorder="1" applyAlignment="1">
      <alignment horizontal="center"/>
    </xf>
    <xf numFmtId="2" fontId="0" fillId="33" borderId="22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2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left"/>
    </xf>
    <xf numFmtId="2" fontId="2" fillId="33" borderId="2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9" fontId="3" fillId="33" borderId="2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1" fontId="0" fillId="33" borderId="22" xfId="0" applyNumberFormat="1" applyFont="1" applyFill="1" applyBorder="1" applyAlignment="1">
      <alignment horizontal="center"/>
    </xf>
    <xf numFmtId="10" fontId="3" fillId="33" borderId="2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2" name="Line 2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3" name="Line 3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4" name="Line 4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9" name="Line 9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10" name="Line 10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11" name="Line 11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60</xdr:row>
      <xdr:rowOff>0</xdr:rowOff>
    </xdr:from>
    <xdr:to>
      <xdr:col>1</xdr:col>
      <xdr:colOff>2171700</xdr:colOff>
      <xdr:row>60</xdr:row>
      <xdr:rowOff>0</xdr:rowOff>
    </xdr:to>
    <xdr:sp>
      <xdr:nvSpPr>
        <xdr:cNvPr id="12" name="Line 12"/>
        <xdr:cNvSpPr>
          <a:spLocks/>
        </xdr:cNvSpPr>
      </xdr:nvSpPr>
      <xdr:spPr>
        <a:xfrm>
          <a:off x="2695575" y="12163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13" name="Line 13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14" name="Line 14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15" name="Line 15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2171700</xdr:colOff>
      <xdr:row>61</xdr:row>
      <xdr:rowOff>0</xdr:rowOff>
    </xdr:from>
    <xdr:to>
      <xdr:col>1</xdr:col>
      <xdr:colOff>2171700</xdr:colOff>
      <xdr:row>61</xdr:row>
      <xdr:rowOff>0</xdr:rowOff>
    </xdr:to>
    <xdr:sp>
      <xdr:nvSpPr>
        <xdr:cNvPr id="16" name="Line 16"/>
        <xdr:cNvSpPr>
          <a:spLocks/>
        </xdr:cNvSpPr>
      </xdr:nvSpPr>
      <xdr:spPr>
        <a:xfrm>
          <a:off x="2695575" y="1234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67"/>
  <sheetViews>
    <sheetView tabSelected="1" view="pageLayout" zoomScale="75" zoomScalePageLayoutView="75" workbookViewId="0" topLeftCell="A34">
      <selection activeCell="B39" sqref="B39"/>
    </sheetView>
  </sheetViews>
  <sheetFormatPr defaultColWidth="9.140625" defaultRowHeight="14.25" customHeight="1"/>
  <cols>
    <col min="1" max="1" width="7.8515625" style="1" customWidth="1"/>
    <col min="2" max="2" width="50.7109375" style="1" customWidth="1"/>
    <col min="3" max="3" width="7.7109375" style="2" customWidth="1"/>
    <col min="4" max="4" width="7.7109375" style="1" customWidth="1"/>
    <col min="5" max="5" width="9.140625" style="1" customWidth="1"/>
    <col min="6" max="10" width="9.7109375" style="1" customWidth="1"/>
    <col min="11" max="11" width="11.421875" style="1" customWidth="1"/>
    <col min="12" max="12" width="9.28125" style="0" customWidth="1"/>
    <col min="15" max="15" width="9.28125" style="0" customWidth="1"/>
  </cols>
  <sheetData>
    <row r="3" spans="1:10" ht="14.25" customHeight="1">
      <c r="A3" s="1" t="s">
        <v>88</v>
      </c>
      <c r="B3" s="1" t="s">
        <v>87</v>
      </c>
      <c r="D3" s="3"/>
      <c r="E3" s="3"/>
      <c r="F3" s="3"/>
      <c r="G3" s="3"/>
      <c r="H3" s="3"/>
      <c r="I3" s="3"/>
      <c r="J3" s="3"/>
    </row>
    <row r="4" spans="2:4" ht="14.25" customHeight="1">
      <c r="B4" s="4"/>
      <c r="D4" s="3"/>
    </row>
    <row r="6" spans="1:11" ht="14.25" customHeight="1">
      <c r="A6" s="5"/>
      <c r="B6" s="5"/>
      <c r="C6" s="6"/>
      <c r="D6" s="5"/>
      <c r="E6" s="7"/>
      <c r="F6" s="8"/>
      <c r="G6" s="8" t="s">
        <v>0</v>
      </c>
      <c r="H6" s="8"/>
      <c r="I6" s="8"/>
      <c r="J6" s="9"/>
      <c r="K6" s="10" t="s">
        <v>1</v>
      </c>
    </row>
    <row r="7" spans="1:11" ht="14.25" customHeight="1">
      <c r="A7" s="11" t="s">
        <v>2</v>
      </c>
      <c r="B7" s="12" t="s">
        <v>3</v>
      </c>
      <c r="C7" s="12" t="s">
        <v>4</v>
      </c>
      <c r="D7" s="13" t="s">
        <v>5</v>
      </c>
      <c r="E7" s="14"/>
      <c r="F7" s="15"/>
      <c r="G7" s="15"/>
      <c r="H7" s="15"/>
      <c r="I7" s="15"/>
      <c r="J7" s="16"/>
      <c r="K7" s="17" t="s">
        <v>6</v>
      </c>
    </row>
    <row r="8" spans="1:11" ht="14.25" customHeight="1">
      <c r="A8" s="18"/>
      <c r="B8" s="18"/>
      <c r="C8" s="19"/>
      <c r="D8" s="18"/>
      <c r="E8" s="14"/>
      <c r="F8" s="15" t="s">
        <v>7</v>
      </c>
      <c r="G8" s="16"/>
      <c r="H8" s="14"/>
      <c r="I8" s="15" t="s">
        <v>8</v>
      </c>
      <c r="J8" s="16"/>
      <c r="K8" s="12" t="s">
        <v>9</v>
      </c>
    </row>
    <row r="9" spans="1:11" ht="14.25" customHeight="1">
      <c r="A9" s="20"/>
      <c r="B9" s="20"/>
      <c r="C9" s="21"/>
      <c r="D9" s="20"/>
      <c r="E9" s="22" t="s">
        <v>10</v>
      </c>
      <c r="F9" s="6" t="s">
        <v>11</v>
      </c>
      <c r="G9" s="6" t="s">
        <v>12</v>
      </c>
      <c r="H9" s="22" t="s">
        <v>10</v>
      </c>
      <c r="I9" s="6" t="s">
        <v>11</v>
      </c>
      <c r="J9" s="6" t="s">
        <v>12</v>
      </c>
      <c r="K9" s="23" t="s">
        <v>13</v>
      </c>
    </row>
    <row r="10" spans="1:11" ht="14.25" customHeight="1">
      <c r="A10" s="24" t="s">
        <v>14</v>
      </c>
      <c r="B10" s="24" t="s">
        <v>15</v>
      </c>
      <c r="C10" s="24" t="s">
        <v>16</v>
      </c>
      <c r="D10" s="25" t="s">
        <v>17</v>
      </c>
      <c r="E10" s="24" t="s">
        <v>18</v>
      </c>
      <c r="F10" s="24" t="s">
        <v>19</v>
      </c>
      <c r="G10" s="24" t="s">
        <v>20</v>
      </c>
      <c r="H10" s="24" t="s">
        <v>21</v>
      </c>
      <c r="I10" s="24" t="s">
        <v>22</v>
      </c>
      <c r="J10" s="24" t="s">
        <v>23</v>
      </c>
      <c r="K10" s="24" t="s">
        <v>24</v>
      </c>
    </row>
    <row r="11" spans="1:11" ht="14.25" customHeight="1">
      <c r="A11" s="24">
        <v>1</v>
      </c>
      <c r="B11" s="26" t="s">
        <v>25</v>
      </c>
      <c r="C11" s="27" t="s">
        <v>26</v>
      </c>
      <c r="D11" s="28">
        <v>366</v>
      </c>
      <c r="E11" s="29"/>
      <c r="F11" s="30"/>
      <c r="G11" s="29"/>
      <c r="H11" s="31"/>
      <c r="I11" s="31"/>
      <c r="J11" s="31"/>
      <c r="K11" s="31"/>
    </row>
    <row r="12" spans="1:11" ht="14.25" customHeight="1">
      <c r="A12" s="24">
        <v>2</v>
      </c>
      <c r="B12" s="32" t="s">
        <v>27</v>
      </c>
      <c r="C12" s="27" t="s">
        <v>28</v>
      </c>
      <c r="D12" s="28">
        <v>118.8</v>
      </c>
      <c r="E12" s="29"/>
      <c r="F12" s="30"/>
      <c r="G12" s="29"/>
      <c r="H12" s="31"/>
      <c r="I12" s="31"/>
      <c r="J12" s="31"/>
      <c r="K12" s="31"/>
    </row>
    <row r="13" spans="1:11" ht="14.25" customHeight="1">
      <c r="A13" s="24">
        <v>3</v>
      </c>
      <c r="B13" s="26" t="s">
        <v>29</v>
      </c>
      <c r="C13" s="27" t="s">
        <v>26</v>
      </c>
      <c r="D13" s="28">
        <v>20.2</v>
      </c>
      <c r="E13" s="29"/>
      <c r="F13" s="30"/>
      <c r="G13" s="29"/>
      <c r="H13" s="31"/>
      <c r="I13" s="31"/>
      <c r="J13" s="31"/>
      <c r="K13" s="31"/>
    </row>
    <row r="14" spans="1:11" ht="27" customHeight="1">
      <c r="A14" s="24">
        <v>4</v>
      </c>
      <c r="B14" s="53" t="s">
        <v>89</v>
      </c>
      <c r="C14" s="27" t="s">
        <v>82</v>
      </c>
      <c r="D14" s="28">
        <v>280</v>
      </c>
      <c r="E14" s="29"/>
      <c r="F14" s="30"/>
      <c r="G14" s="29"/>
      <c r="H14" s="31"/>
      <c r="I14" s="31"/>
      <c r="J14" s="31"/>
      <c r="K14" s="31"/>
    </row>
    <row r="15" spans="1:256" s="1" customFormat="1" ht="14.25" customHeight="1">
      <c r="A15" s="24">
        <v>5</v>
      </c>
      <c r="B15" s="33" t="s">
        <v>30</v>
      </c>
      <c r="C15" s="24" t="s">
        <v>31</v>
      </c>
      <c r="D15" s="28">
        <v>1</v>
      </c>
      <c r="E15" s="24"/>
      <c r="F15" s="31"/>
      <c r="G15" s="29"/>
      <c r="H15" s="31"/>
      <c r="I15" s="31"/>
      <c r="J15" s="31"/>
      <c r="K15" s="31"/>
      <c r="IU15"/>
      <c r="IV15"/>
    </row>
    <row r="16" spans="1:256" s="1" customFormat="1" ht="14.25" customHeight="1">
      <c r="A16" s="24">
        <v>6</v>
      </c>
      <c r="B16" s="33" t="s">
        <v>32</v>
      </c>
      <c r="C16" s="24" t="s">
        <v>33</v>
      </c>
      <c r="D16" s="28">
        <v>366</v>
      </c>
      <c r="E16" s="24"/>
      <c r="F16" s="31"/>
      <c r="G16" s="29"/>
      <c r="H16" s="31"/>
      <c r="I16" s="31"/>
      <c r="J16" s="31"/>
      <c r="K16" s="31"/>
      <c r="IU16"/>
      <c r="IV16"/>
    </row>
    <row r="17" spans="1:11" ht="14.25" customHeight="1">
      <c r="A17" s="27"/>
      <c r="B17" s="34" t="s">
        <v>34</v>
      </c>
      <c r="C17" s="24" t="s">
        <v>33</v>
      </c>
      <c r="D17" s="28">
        <f>ROUND(D16*1.1,1)</f>
        <v>402.6</v>
      </c>
      <c r="E17" s="31"/>
      <c r="F17" s="31"/>
      <c r="G17" s="31"/>
      <c r="H17" s="31"/>
      <c r="I17" s="31"/>
      <c r="J17" s="31"/>
      <c r="K17" s="31"/>
    </row>
    <row r="18" spans="1:256" s="36" customFormat="1" ht="14.25" customHeight="1">
      <c r="A18" s="24"/>
      <c r="B18" s="35" t="s">
        <v>35</v>
      </c>
      <c r="C18" s="24" t="s">
        <v>36</v>
      </c>
      <c r="D18" s="31">
        <f>ROUND(D16*0.0025,2)</f>
        <v>0.92</v>
      </c>
      <c r="E18" s="31"/>
      <c r="F18" s="31"/>
      <c r="G18" s="31"/>
      <c r="H18" s="31"/>
      <c r="I18" s="31"/>
      <c r="J18" s="31"/>
      <c r="K18" s="3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/>
      <c r="IV18"/>
    </row>
    <row r="19" spans="1:256" s="36" customFormat="1" ht="14.25" customHeight="1">
      <c r="A19" s="24"/>
      <c r="B19" s="35" t="s">
        <v>37</v>
      </c>
      <c r="C19" s="24" t="s">
        <v>31</v>
      </c>
      <c r="D19" s="28">
        <f>ROUND(D16*6,0)</f>
        <v>2196</v>
      </c>
      <c r="E19" s="31"/>
      <c r="F19" s="31"/>
      <c r="G19" s="31"/>
      <c r="H19" s="31"/>
      <c r="I19" s="31"/>
      <c r="J19" s="31"/>
      <c r="K19" s="3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/>
      <c r="IV19"/>
    </row>
    <row r="20" spans="1:256" s="1" customFormat="1" ht="14.25" customHeight="1">
      <c r="A20" s="24">
        <v>7</v>
      </c>
      <c r="B20" s="33" t="s">
        <v>38</v>
      </c>
      <c r="C20" s="24" t="s">
        <v>33</v>
      </c>
      <c r="D20" s="28">
        <v>366</v>
      </c>
      <c r="E20" s="24"/>
      <c r="F20" s="31"/>
      <c r="G20" s="29"/>
      <c r="H20" s="31"/>
      <c r="I20" s="31"/>
      <c r="J20" s="31"/>
      <c r="K20" s="31"/>
      <c r="IU20"/>
      <c r="IV20"/>
    </row>
    <row r="21" spans="1:256" s="36" customFormat="1" ht="14.25" customHeight="1">
      <c r="A21" s="24"/>
      <c r="B21" s="35" t="s">
        <v>39</v>
      </c>
      <c r="C21" s="24" t="s">
        <v>36</v>
      </c>
      <c r="D21" s="28">
        <f>ROUND(D20*0.016*1.1,1)</f>
        <v>6.4</v>
      </c>
      <c r="E21" s="31"/>
      <c r="F21" s="31"/>
      <c r="G21" s="31"/>
      <c r="H21" s="31"/>
      <c r="I21" s="31"/>
      <c r="J21" s="31"/>
      <c r="K21" s="3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/>
      <c r="IV21"/>
    </row>
    <row r="22" spans="1:256" s="36" customFormat="1" ht="14.25" customHeight="1">
      <c r="A22" s="24"/>
      <c r="B22" s="35" t="s">
        <v>40</v>
      </c>
      <c r="C22" s="24" t="s">
        <v>41</v>
      </c>
      <c r="D22" s="28">
        <f>ROUND(D20*0.1,1)</f>
        <v>36.6</v>
      </c>
      <c r="E22" s="31"/>
      <c r="F22" s="31"/>
      <c r="G22" s="31"/>
      <c r="H22" s="31"/>
      <c r="I22" s="31"/>
      <c r="J22" s="31"/>
      <c r="K22" s="3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/>
      <c r="IV22"/>
    </row>
    <row r="23" spans="1:256" s="36" customFormat="1" ht="14.25" customHeight="1">
      <c r="A23" s="27">
        <v>8</v>
      </c>
      <c r="B23" s="33" t="s">
        <v>42</v>
      </c>
      <c r="C23" s="24" t="s">
        <v>43</v>
      </c>
      <c r="D23" s="28">
        <v>366</v>
      </c>
      <c r="E23" s="31"/>
      <c r="F23" s="31"/>
      <c r="G23" s="29"/>
      <c r="H23" s="31"/>
      <c r="I23" s="31"/>
      <c r="J23" s="31"/>
      <c r="K23" s="3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/>
      <c r="IS23"/>
      <c r="IT23"/>
      <c r="IU23"/>
      <c r="IV23"/>
    </row>
    <row r="24" spans="1:11" ht="14.25" customHeight="1">
      <c r="A24" s="27"/>
      <c r="B24" s="34" t="s">
        <v>44</v>
      </c>
      <c r="C24" s="24" t="s">
        <v>33</v>
      </c>
      <c r="D24" s="28">
        <f>ROUND(D23*1.3,0)</f>
        <v>476</v>
      </c>
      <c r="E24" s="31"/>
      <c r="F24" s="31"/>
      <c r="G24" s="31"/>
      <c r="H24" s="31"/>
      <c r="I24" s="31"/>
      <c r="J24" s="31"/>
      <c r="K24" s="31"/>
    </row>
    <row r="25" spans="1:16" ht="14.25" customHeight="1">
      <c r="A25" s="27"/>
      <c r="B25" s="34" t="s">
        <v>45</v>
      </c>
      <c r="C25" s="24" t="s">
        <v>31</v>
      </c>
      <c r="D25" s="28">
        <v>4400</v>
      </c>
      <c r="E25" s="31"/>
      <c r="F25" s="31"/>
      <c r="G25" s="31"/>
      <c r="H25" s="31"/>
      <c r="I25" s="31"/>
      <c r="J25" s="31"/>
      <c r="K25" s="31"/>
      <c r="P25" s="1"/>
    </row>
    <row r="26" spans="1:16" ht="14.25" customHeight="1">
      <c r="A26" s="27"/>
      <c r="B26" s="34" t="s">
        <v>46</v>
      </c>
      <c r="C26" s="24" t="s">
        <v>28</v>
      </c>
      <c r="D26" s="28">
        <v>55</v>
      </c>
      <c r="E26" s="31"/>
      <c r="F26" s="31"/>
      <c r="G26" s="31"/>
      <c r="H26" s="31"/>
      <c r="I26" s="31"/>
      <c r="J26" s="31"/>
      <c r="K26" s="31"/>
      <c r="P26" s="1"/>
    </row>
    <row r="27" spans="1:16" ht="14.25" customHeight="1">
      <c r="A27" s="27"/>
      <c r="B27" s="34" t="s">
        <v>47</v>
      </c>
      <c r="C27" s="24" t="s">
        <v>28</v>
      </c>
      <c r="D27" s="28">
        <v>74</v>
      </c>
      <c r="E27" s="31"/>
      <c r="F27" s="31"/>
      <c r="G27" s="31"/>
      <c r="H27" s="31"/>
      <c r="I27" s="31"/>
      <c r="J27" s="31"/>
      <c r="K27" s="31"/>
      <c r="P27" s="1"/>
    </row>
    <row r="28" spans="1:256" s="36" customFormat="1" ht="14.25" customHeight="1">
      <c r="A28" s="27">
        <v>9</v>
      </c>
      <c r="B28" s="33" t="s">
        <v>48</v>
      </c>
      <c r="C28" s="24" t="s">
        <v>31</v>
      </c>
      <c r="D28" s="28">
        <v>5</v>
      </c>
      <c r="E28" s="31"/>
      <c r="F28" s="31"/>
      <c r="G28" s="29"/>
      <c r="H28" s="31"/>
      <c r="I28" s="31"/>
      <c r="J28" s="31"/>
      <c r="K28" s="3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/>
      <c r="IS28"/>
      <c r="IT28"/>
      <c r="IU28"/>
      <c r="IV28"/>
    </row>
    <row r="29" spans="1:16" ht="14.25" customHeight="1">
      <c r="A29" s="27"/>
      <c r="B29" s="34" t="s">
        <v>49</v>
      </c>
      <c r="C29" s="24" t="s">
        <v>28</v>
      </c>
      <c r="D29" s="28">
        <v>25</v>
      </c>
      <c r="E29" s="31"/>
      <c r="F29" s="31"/>
      <c r="G29" s="31"/>
      <c r="H29" s="31"/>
      <c r="I29" s="31"/>
      <c r="J29" s="31"/>
      <c r="K29" s="31"/>
      <c r="P29" s="1"/>
    </row>
    <row r="30" spans="1:16" ht="14.25" customHeight="1">
      <c r="A30" s="27"/>
      <c r="B30" s="34" t="s">
        <v>50</v>
      </c>
      <c r="C30" s="24" t="s">
        <v>31</v>
      </c>
      <c r="D30" s="28">
        <v>3</v>
      </c>
      <c r="E30" s="31"/>
      <c r="F30" s="31"/>
      <c r="G30" s="31"/>
      <c r="H30" s="31"/>
      <c r="I30" s="31"/>
      <c r="J30" s="31"/>
      <c r="K30" s="31"/>
      <c r="P30" s="1"/>
    </row>
    <row r="31" spans="1:256" s="36" customFormat="1" ht="14.25" customHeight="1">
      <c r="A31" s="27">
        <v>10</v>
      </c>
      <c r="B31" s="33" t="s">
        <v>51</v>
      </c>
      <c r="C31" s="24" t="s">
        <v>28</v>
      </c>
      <c r="D31" s="28">
        <v>14</v>
      </c>
      <c r="E31" s="31"/>
      <c r="F31" s="31"/>
      <c r="G31" s="29"/>
      <c r="H31" s="31"/>
      <c r="I31" s="31"/>
      <c r="J31" s="31"/>
      <c r="K31" s="31"/>
      <c r="L31"/>
      <c r="M31"/>
      <c r="N31"/>
      <c r="O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14.25" customHeight="1">
      <c r="A32" s="23"/>
      <c r="B32" s="37" t="s">
        <v>52</v>
      </c>
      <c r="C32" s="24" t="s">
        <v>28</v>
      </c>
      <c r="D32" s="28">
        <v>14</v>
      </c>
      <c r="E32" s="31"/>
      <c r="F32" s="31"/>
      <c r="G32" s="31"/>
      <c r="H32" s="31"/>
      <c r="I32" s="31"/>
      <c r="J32" s="31"/>
      <c r="K32" s="31"/>
      <c r="L32"/>
      <c r="M32"/>
      <c r="N32"/>
      <c r="O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11" ht="14.25" customHeight="1">
      <c r="A33" s="23">
        <v>11</v>
      </c>
      <c r="B33" s="38" t="s">
        <v>53</v>
      </c>
      <c r="C33" s="27" t="s">
        <v>28</v>
      </c>
      <c r="D33" s="28">
        <v>118.8</v>
      </c>
      <c r="E33" s="29"/>
      <c r="F33" s="30"/>
      <c r="G33" s="29"/>
      <c r="H33" s="31"/>
      <c r="I33" s="31"/>
      <c r="J33" s="31"/>
      <c r="K33" s="31"/>
    </row>
    <row r="34" spans="1:11" ht="14.25" customHeight="1">
      <c r="A34" s="24"/>
      <c r="B34" s="26" t="s">
        <v>54</v>
      </c>
      <c r="C34" s="27" t="s">
        <v>28</v>
      </c>
      <c r="D34" s="28">
        <v>75.9</v>
      </c>
      <c r="E34" s="31"/>
      <c r="F34" s="31"/>
      <c r="G34" s="31"/>
      <c r="H34" s="31"/>
      <c r="I34" s="31"/>
      <c r="J34" s="31"/>
      <c r="K34" s="31"/>
    </row>
    <row r="35" spans="1:11" ht="14.25" customHeight="1">
      <c r="A35" s="24"/>
      <c r="B35" s="26" t="s">
        <v>55</v>
      </c>
      <c r="C35" s="27" t="s">
        <v>28</v>
      </c>
      <c r="D35" s="28">
        <v>27.8</v>
      </c>
      <c r="E35" s="31"/>
      <c r="F35" s="31"/>
      <c r="G35" s="31"/>
      <c r="H35" s="31"/>
      <c r="I35" s="31"/>
      <c r="J35" s="31"/>
      <c r="K35" s="31"/>
    </row>
    <row r="36" spans="1:11" ht="14.25" customHeight="1">
      <c r="A36" s="24"/>
      <c r="B36" s="26" t="s">
        <v>56</v>
      </c>
      <c r="C36" s="27" t="s">
        <v>31</v>
      </c>
      <c r="D36" s="28">
        <v>4</v>
      </c>
      <c r="E36" s="31"/>
      <c r="F36" s="31"/>
      <c r="G36" s="31"/>
      <c r="H36" s="31"/>
      <c r="I36" s="31"/>
      <c r="J36" s="31"/>
      <c r="K36" s="31"/>
    </row>
    <row r="37" spans="1:11" ht="14.25" customHeight="1">
      <c r="A37" s="24"/>
      <c r="B37" s="26" t="s">
        <v>57</v>
      </c>
      <c r="C37" s="27" t="s">
        <v>31</v>
      </c>
      <c r="D37" s="28">
        <v>12</v>
      </c>
      <c r="E37" s="31"/>
      <c r="F37" s="31"/>
      <c r="G37" s="31"/>
      <c r="H37" s="31"/>
      <c r="I37" s="31"/>
      <c r="J37" s="31"/>
      <c r="K37" s="31"/>
    </row>
    <row r="38" spans="1:11" ht="14.25" customHeight="1">
      <c r="A38" s="24"/>
      <c r="B38" s="26" t="s">
        <v>58</v>
      </c>
      <c r="C38" s="27" t="s">
        <v>31</v>
      </c>
      <c r="D38" s="28">
        <v>100</v>
      </c>
      <c r="E38" s="31"/>
      <c r="F38" s="31"/>
      <c r="G38" s="31"/>
      <c r="H38" s="31"/>
      <c r="I38" s="31"/>
      <c r="J38" s="31"/>
      <c r="K38" s="31"/>
    </row>
    <row r="39" spans="1:11" ht="14.25" customHeight="1">
      <c r="A39" s="24"/>
      <c r="B39" s="26" t="s">
        <v>59</v>
      </c>
      <c r="C39" s="27" t="s">
        <v>31</v>
      </c>
      <c r="D39" s="28">
        <v>16</v>
      </c>
      <c r="E39" s="31"/>
      <c r="F39" s="31"/>
      <c r="G39" s="31"/>
      <c r="H39" s="31"/>
      <c r="I39" s="31"/>
      <c r="J39" s="31"/>
      <c r="K39" s="31"/>
    </row>
    <row r="40" spans="1:256" s="1" customFormat="1" ht="14.25" customHeight="1">
      <c r="A40" s="24">
        <v>12</v>
      </c>
      <c r="B40" s="33" t="s">
        <v>60</v>
      </c>
      <c r="C40" s="24" t="s">
        <v>31</v>
      </c>
      <c r="D40" s="28">
        <v>5</v>
      </c>
      <c r="E40" s="24"/>
      <c r="F40" s="31"/>
      <c r="G40" s="29"/>
      <c r="H40" s="31"/>
      <c r="I40" s="31"/>
      <c r="J40" s="31"/>
      <c r="K40" s="31"/>
      <c r="IU40"/>
      <c r="IV40"/>
    </row>
    <row r="41" spans="1:256" s="36" customFormat="1" ht="14.25" customHeight="1">
      <c r="A41" s="24"/>
      <c r="B41" s="35" t="s">
        <v>61</v>
      </c>
      <c r="C41" s="24" t="s">
        <v>31</v>
      </c>
      <c r="D41" s="28">
        <v>5</v>
      </c>
      <c r="E41" s="31"/>
      <c r="F41" s="31"/>
      <c r="G41" s="31"/>
      <c r="H41" s="31"/>
      <c r="I41" s="31"/>
      <c r="J41" s="31"/>
      <c r="K41" s="3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/>
      <c r="IV41"/>
    </row>
    <row r="42" spans="1:256" s="1" customFormat="1" ht="14.25" customHeight="1">
      <c r="A42" s="24">
        <v>13</v>
      </c>
      <c r="B42" s="33" t="s">
        <v>62</v>
      </c>
      <c r="C42" s="27" t="s">
        <v>26</v>
      </c>
      <c r="D42" s="28">
        <v>840</v>
      </c>
      <c r="E42" s="24"/>
      <c r="F42" s="31"/>
      <c r="G42" s="29"/>
      <c r="H42" s="31"/>
      <c r="I42" s="31"/>
      <c r="J42" s="31"/>
      <c r="K42" s="31"/>
      <c r="L42"/>
      <c r="M42"/>
      <c r="N42"/>
      <c r="O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" customFormat="1" ht="14.25" customHeight="1">
      <c r="A43" s="39"/>
      <c r="B43" s="34" t="s">
        <v>63</v>
      </c>
      <c r="C43" s="27" t="s">
        <v>26</v>
      </c>
      <c r="D43" s="28">
        <v>840</v>
      </c>
      <c r="E43" s="31"/>
      <c r="F43" s="40"/>
      <c r="G43" s="40"/>
      <c r="H43" s="31"/>
      <c r="I43" s="31"/>
      <c r="J43" s="31"/>
      <c r="K43" s="31"/>
      <c r="L43"/>
      <c r="M43"/>
      <c r="N43"/>
      <c r="O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31" s="36" customFormat="1" ht="14.25" customHeight="1">
      <c r="A44" s="23">
        <v>14</v>
      </c>
      <c r="B44" s="33" t="s">
        <v>64</v>
      </c>
      <c r="C44" s="24" t="s">
        <v>65</v>
      </c>
      <c r="D44" s="28">
        <v>20</v>
      </c>
      <c r="E44" s="31"/>
      <c r="F44" s="31"/>
      <c r="G44" s="29"/>
      <c r="H44" s="29"/>
      <c r="I44" s="31"/>
      <c r="J44" s="31"/>
      <c r="K44" s="3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/>
      <c r="HO44"/>
      <c r="HP44"/>
      <c r="HQ44"/>
      <c r="HR44"/>
      <c r="HS44"/>
      <c r="HT44"/>
      <c r="HU44"/>
      <c r="HV44"/>
      <c r="HW44"/>
    </row>
    <row r="45" spans="1:231" s="36" customFormat="1" ht="14.25" customHeight="1">
      <c r="A45" s="23"/>
      <c r="B45" s="35" t="s">
        <v>66</v>
      </c>
      <c r="C45" s="24" t="s">
        <v>31</v>
      </c>
      <c r="D45" s="28">
        <v>4</v>
      </c>
      <c r="E45" s="31"/>
      <c r="F45" s="31"/>
      <c r="G45" s="29"/>
      <c r="H45" s="29"/>
      <c r="I45" s="31"/>
      <c r="J45" s="31"/>
      <c r="K45" s="3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/>
      <c r="HO45"/>
      <c r="HP45"/>
      <c r="HQ45"/>
      <c r="HR45"/>
      <c r="HS45"/>
      <c r="HT45"/>
      <c r="HU45"/>
      <c r="HV45"/>
      <c r="HW45"/>
    </row>
    <row r="46" spans="1:231" s="36" customFormat="1" ht="14.25" customHeight="1">
      <c r="A46" s="23"/>
      <c r="B46" s="35" t="s">
        <v>86</v>
      </c>
      <c r="C46" s="24" t="s">
        <v>67</v>
      </c>
      <c r="D46" s="28">
        <v>5.3</v>
      </c>
      <c r="E46" s="31"/>
      <c r="F46" s="31"/>
      <c r="G46" s="29"/>
      <c r="H46" s="29"/>
      <c r="I46" s="31"/>
      <c r="J46" s="31"/>
      <c r="K46" s="3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/>
      <c r="HO46"/>
      <c r="HP46"/>
      <c r="HQ46"/>
      <c r="HR46"/>
      <c r="HS46"/>
      <c r="HT46"/>
      <c r="HU46"/>
      <c r="HV46"/>
      <c r="HW46"/>
    </row>
    <row r="47" spans="1:231" s="36" customFormat="1" ht="14.25" customHeight="1">
      <c r="A47" s="23">
        <v>15</v>
      </c>
      <c r="B47" s="33" t="s">
        <v>76</v>
      </c>
      <c r="C47" s="24" t="s">
        <v>68</v>
      </c>
      <c r="D47" s="28">
        <v>30</v>
      </c>
      <c r="E47" s="31"/>
      <c r="F47" s="31"/>
      <c r="G47" s="29"/>
      <c r="H47" s="31"/>
      <c r="I47" s="31"/>
      <c r="J47" s="31"/>
      <c r="K47" s="3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/>
      <c r="HO47"/>
      <c r="HP47"/>
      <c r="HQ47"/>
      <c r="HR47"/>
      <c r="HS47"/>
      <c r="HT47"/>
      <c r="HU47"/>
      <c r="HV47"/>
      <c r="HW47"/>
    </row>
    <row r="48" spans="1:231" s="36" customFormat="1" ht="14.25" customHeight="1">
      <c r="A48" s="23">
        <v>16</v>
      </c>
      <c r="B48" s="33" t="s">
        <v>69</v>
      </c>
      <c r="C48" s="24" t="s">
        <v>68</v>
      </c>
      <c r="D48" s="28">
        <v>20</v>
      </c>
      <c r="E48" s="31"/>
      <c r="F48" s="31"/>
      <c r="G48" s="29"/>
      <c r="H48" s="29"/>
      <c r="I48" s="31"/>
      <c r="J48" s="31"/>
      <c r="K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/>
      <c r="HO48"/>
      <c r="HP48"/>
      <c r="HQ48"/>
      <c r="HR48"/>
      <c r="HS48"/>
      <c r="HT48"/>
      <c r="HU48"/>
      <c r="HV48"/>
      <c r="HW48"/>
    </row>
    <row r="49" spans="1:231" s="36" customFormat="1" ht="29.25" customHeight="1">
      <c r="A49" s="51">
        <v>17</v>
      </c>
      <c r="B49" s="52" t="s">
        <v>77</v>
      </c>
      <c r="C49" s="24" t="s">
        <v>78</v>
      </c>
      <c r="D49" s="28">
        <v>1</v>
      </c>
      <c r="E49" s="31"/>
      <c r="F49" s="31"/>
      <c r="G49" s="29"/>
      <c r="H49" s="29"/>
      <c r="I49" s="31"/>
      <c r="J49" s="31"/>
      <c r="K49" s="3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/>
      <c r="HO49"/>
      <c r="HP49"/>
      <c r="HQ49"/>
      <c r="HR49"/>
      <c r="HS49"/>
      <c r="HT49"/>
      <c r="HU49"/>
      <c r="HV49"/>
      <c r="HW49"/>
    </row>
    <row r="50" spans="1:231" s="36" customFormat="1" ht="29.25" customHeight="1">
      <c r="A50" s="51">
        <v>18</v>
      </c>
      <c r="B50" s="52" t="s">
        <v>79</v>
      </c>
      <c r="C50" s="24" t="s">
        <v>78</v>
      </c>
      <c r="D50" s="28">
        <v>1</v>
      </c>
      <c r="E50" s="31"/>
      <c r="F50" s="31"/>
      <c r="G50" s="29"/>
      <c r="H50" s="29"/>
      <c r="I50" s="31"/>
      <c r="J50" s="31"/>
      <c r="K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/>
      <c r="HO50"/>
      <c r="HP50"/>
      <c r="HQ50"/>
      <c r="HR50"/>
      <c r="HS50"/>
      <c r="HT50"/>
      <c r="HU50"/>
      <c r="HV50"/>
      <c r="HW50"/>
    </row>
    <row r="51" spans="1:231" s="36" customFormat="1" ht="29.25" customHeight="1">
      <c r="A51" s="51">
        <v>19</v>
      </c>
      <c r="B51" s="52" t="s">
        <v>80</v>
      </c>
      <c r="C51" s="24" t="s">
        <v>81</v>
      </c>
      <c r="D51" s="28">
        <v>20</v>
      </c>
      <c r="E51" s="31"/>
      <c r="F51" s="31"/>
      <c r="G51" s="29"/>
      <c r="H51" s="29"/>
      <c r="I51" s="31"/>
      <c r="J51" s="31"/>
      <c r="K51" s="3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/>
      <c r="HO51"/>
      <c r="HP51"/>
      <c r="HQ51"/>
      <c r="HR51"/>
      <c r="HS51"/>
      <c r="HT51"/>
      <c r="HU51"/>
      <c r="HV51"/>
      <c r="HW51"/>
    </row>
    <row r="52" spans="1:231" s="36" customFormat="1" ht="29.25" customHeight="1">
      <c r="A52" s="51">
        <v>20</v>
      </c>
      <c r="B52" s="52" t="s">
        <v>83</v>
      </c>
      <c r="C52" s="24" t="s">
        <v>78</v>
      </c>
      <c r="D52" s="28">
        <v>1</v>
      </c>
      <c r="E52" s="31"/>
      <c r="F52" s="31"/>
      <c r="G52" s="29"/>
      <c r="H52" s="29"/>
      <c r="I52" s="31"/>
      <c r="J52" s="31"/>
      <c r="K52" s="3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/>
      <c r="HO52"/>
      <c r="HP52"/>
      <c r="HQ52"/>
      <c r="HR52"/>
      <c r="HS52"/>
      <c r="HT52"/>
      <c r="HU52"/>
      <c r="HV52"/>
      <c r="HW52"/>
    </row>
    <row r="53" spans="1:231" s="36" customFormat="1" ht="29.25" customHeight="1">
      <c r="A53" s="51"/>
      <c r="B53" s="52" t="s">
        <v>85</v>
      </c>
      <c r="C53" s="24" t="s">
        <v>82</v>
      </c>
      <c r="D53" s="28">
        <v>366</v>
      </c>
      <c r="E53" s="31"/>
      <c r="F53" s="31"/>
      <c r="G53" s="29"/>
      <c r="H53" s="29"/>
      <c r="I53" s="31"/>
      <c r="J53" s="31"/>
      <c r="K53" s="3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/>
      <c r="HO53"/>
      <c r="HP53"/>
      <c r="HQ53"/>
      <c r="HR53"/>
      <c r="HS53"/>
      <c r="HT53"/>
      <c r="HU53"/>
      <c r="HV53"/>
      <c r="HW53"/>
    </row>
    <row r="54" spans="1:231" s="36" customFormat="1" ht="29.25" customHeight="1">
      <c r="A54" s="51">
        <v>21</v>
      </c>
      <c r="B54" s="52" t="s">
        <v>84</v>
      </c>
      <c r="C54" s="24" t="s">
        <v>78</v>
      </c>
      <c r="D54" s="28">
        <v>1</v>
      </c>
      <c r="E54" s="31"/>
      <c r="F54" s="31"/>
      <c r="G54" s="29"/>
      <c r="H54" s="29"/>
      <c r="I54" s="31"/>
      <c r="J54" s="31"/>
      <c r="K54" s="3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/>
      <c r="HO54"/>
      <c r="HP54"/>
      <c r="HQ54"/>
      <c r="HR54"/>
      <c r="HS54"/>
      <c r="HT54"/>
      <c r="HU54"/>
      <c r="HV54"/>
      <c r="HW54"/>
    </row>
    <row r="55" spans="1:15" ht="14.25" customHeight="1">
      <c r="A55" s="41"/>
      <c r="B55" s="42" t="s">
        <v>70</v>
      </c>
      <c r="C55" s="27"/>
      <c r="D55" s="24"/>
      <c r="E55" s="25"/>
      <c r="F55" s="25"/>
      <c r="G55" s="25"/>
      <c r="H55" s="43">
        <f>SUM(H11:H48)</f>
        <v>0</v>
      </c>
      <c r="I55" s="43">
        <f>SUM(I11:I48)</f>
        <v>0</v>
      </c>
      <c r="J55" s="43">
        <f>SUM(J11:J48)</f>
        <v>0</v>
      </c>
      <c r="K55" s="43">
        <f>SUM(K11:K48)</f>
        <v>0</v>
      </c>
      <c r="L55" s="44"/>
      <c r="M55" s="44"/>
      <c r="N55" s="1"/>
      <c r="O55" s="44"/>
    </row>
    <row r="56" spans="1:15" ht="14.25" customHeight="1">
      <c r="A56" s="24"/>
      <c r="B56" s="32" t="s">
        <v>71</v>
      </c>
      <c r="C56" s="45"/>
      <c r="D56" s="28"/>
      <c r="E56" s="25"/>
      <c r="F56" s="25"/>
      <c r="G56" s="25"/>
      <c r="H56" s="25"/>
      <c r="I56" s="25"/>
      <c r="J56" s="25"/>
      <c r="K56" s="31">
        <f>ROUND(H55*C56,2)</f>
        <v>0</v>
      </c>
      <c r="L56" s="1"/>
      <c r="M56" s="1"/>
      <c r="N56" s="1"/>
      <c r="O56" s="46"/>
    </row>
    <row r="57" spans="1:15" ht="14.25" customHeight="1">
      <c r="A57" s="41"/>
      <c r="B57" s="42" t="s">
        <v>70</v>
      </c>
      <c r="C57" s="47"/>
      <c r="D57" s="28"/>
      <c r="E57" s="25"/>
      <c r="F57" s="25"/>
      <c r="G57" s="25"/>
      <c r="H57" s="25"/>
      <c r="I57" s="48"/>
      <c r="J57" s="48"/>
      <c r="K57" s="31">
        <f>SUM(K55:K56)</f>
        <v>0</v>
      </c>
      <c r="L57" s="1"/>
      <c r="M57" s="1"/>
      <c r="N57" s="1"/>
      <c r="O57" s="46"/>
    </row>
    <row r="58" spans="1:15" ht="14.25" customHeight="1">
      <c r="A58" s="24"/>
      <c r="B58" s="42" t="s">
        <v>72</v>
      </c>
      <c r="C58" s="45"/>
      <c r="D58" s="28"/>
      <c r="E58" s="25"/>
      <c r="F58" s="25"/>
      <c r="G58" s="25"/>
      <c r="H58" s="25"/>
      <c r="I58" s="25"/>
      <c r="J58" s="25"/>
      <c r="K58" s="31">
        <f>ROUND((H55+K56)*C58,2)</f>
        <v>0</v>
      </c>
      <c r="L58" s="1"/>
      <c r="M58" s="1"/>
      <c r="N58" s="1"/>
      <c r="O58" s="46"/>
    </row>
    <row r="59" spans="1:15" ht="14.25" customHeight="1">
      <c r="A59" s="41"/>
      <c r="B59" s="42" t="s">
        <v>70</v>
      </c>
      <c r="C59" s="47"/>
      <c r="D59" s="28"/>
      <c r="E59" s="25"/>
      <c r="F59" s="25"/>
      <c r="G59" s="25"/>
      <c r="H59" s="25"/>
      <c r="I59" s="48"/>
      <c r="J59" s="48"/>
      <c r="K59" s="31">
        <f>SUM(K57:K58)</f>
        <v>0</v>
      </c>
      <c r="L59" s="1"/>
      <c r="M59" s="1"/>
      <c r="N59" s="1"/>
      <c r="O59" s="46"/>
    </row>
    <row r="60" spans="1:15" ht="14.25" customHeight="1">
      <c r="A60" s="41"/>
      <c r="B60" s="42" t="s">
        <v>73</v>
      </c>
      <c r="C60" s="45"/>
      <c r="D60" s="28"/>
      <c r="E60" s="25"/>
      <c r="F60" s="25"/>
      <c r="G60" s="25"/>
      <c r="H60" s="25"/>
      <c r="I60" s="48"/>
      <c r="J60" s="48"/>
      <c r="K60" s="31">
        <f>ROUND(K59*C60,2)</f>
        <v>0</v>
      </c>
      <c r="L60" s="1"/>
      <c r="M60" s="1"/>
      <c r="N60" s="1"/>
      <c r="O60" s="46"/>
    </row>
    <row r="61" spans="1:15" ht="14.25" customHeight="1">
      <c r="A61" s="32"/>
      <c r="B61" s="42" t="s">
        <v>70</v>
      </c>
      <c r="C61" s="47"/>
      <c r="D61" s="28"/>
      <c r="E61" s="25"/>
      <c r="F61" s="25"/>
      <c r="G61" s="25"/>
      <c r="H61" s="25"/>
      <c r="I61" s="48"/>
      <c r="J61" s="48"/>
      <c r="K61" s="31">
        <f>SUM(K59:K60)</f>
        <v>0</v>
      </c>
      <c r="L61" s="1"/>
      <c r="M61" s="1"/>
      <c r="N61" s="1"/>
      <c r="O61" s="46"/>
    </row>
    <row r="62" spans="1:11" ht="14.25" customHeight="1">
      <c r="A62" s="41"/>
      <c r="B62" s="42" t="s">
        <v>74</v>
      </c>
      <c r="C62" s="49"/>
      <c r="D62" s="28"/>
      <c r="E62" s="25"/>
      <c r="F62" s="25"/>
      <c r="G62" s="25"/>
      <c r="H62" s="25"/>
      <c r="I62" s="48"/>
      <c r="J62" s="48"/>
      <c r="K62" s="31">
        <f>ROUND(I55*C62,2)</f>
        <v>0</v>
      </c>
    </row>
    <row r="63" spans="1:11" ht="14.25" customHeight="1">
      <c r="A63" s="41"/>
      <c r="B63" s="50" t="s">
        <v>70</v>
      </c>
      <c r="C63" s="47"/>
      <c r="D63" s="28"/>
      <c r="E63" s="25"/>
      <c r="F63" s="25"/>
      <c r="G63" s="25"/>
      <c r="H63" s="25"/>
      <c r="I63" s="48"/>
      <c r="J63" s="48"/>
      <c r="K63" s="43">
        <f>SUM(K61:K62)</f>
        <v>0</v>
      </c>
    </row>
    <row r="67" ht="14.25" customHeight="1">
      <c r="I67" s="1" t="s">
        <v>75</v>
      </c>
    </row>
  </sheetData>
  <sheetProtection/>
  <printOptions gridLines="1" headings="1"/>
  <pageMargins left="0.25" right="0.25" top="0.75" bottom="0.75" header="0.3" footer="0.3"/>
  <pageSetup fitToWidth="0" fitToHeight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Dators</dc:creator>
  <cp:keywords/>
  <dc:description/>
  <cp:lastModifiedBy>Ilga Viegliņa</cp:lastModifiedBy>
  <cp:lastPrinted>2015-08-13T13:40:47Z</cp:lastPrinted>
  <dcterms:created xsi:type="dcterms:W3CDTF">1996-10-14T23:33:28Z</dcterms:created>
  <dcterms:modified xsi:type="dcterms:W3CDTF">2015-08-13T13:40:51Z</dcterms:modified>
  <cp:category/>
  <cp:version/>
  <cp:contentType/>
  <cp:contentStatus/>
</cp:coreProperties>
</file>